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SO22_2d1" sheetId="1" r:id="rId1"/>
  </sheets>
  <calcPr calcId="145621"/>
</workbook>
</file>

<file path=xl/calcChain.xml><?xml version="1.0" encoding="utf-8"?>
<calcChain xmlns="http://schemas.openxmlformats.org/spreadsheetml/2006/main">
  <c r="Y30" i="1" l="1"/>
  <c r="Y27" i="1"/>
  <c r="Y26" i="1"/>
  <c r="Y25" i="1"/>
  <c r="Y24" i="1"/>
  <c r="Y23" i="1"/>
  <c r="Y22" i="1"/>
  <c r="Y20" i="1"/>
  <c r="Y18" i="1"/>
  <c r="Y17" i="1"/>
  <c r="Y16" i="1"/>
  <c r="Y15" i="1"/>
  <c r="Y14" i="1"/>
  <c r="Y13" i="1"/>
  <c r="Y11" i="1"/>
  <c r="Y10" i="1"/>
  <c r="Y9" i="1"/>
  <c r="X30" i="1"/>
  <c r="X27" i="1"/>
  <c r="X26" i="1"/>
  <c r="X25" i="1"/>
  <c r="X24" i="1"/>
  <c r="X23" i="1"/>
  <c r="X22" i="1"/>
  <c r="X20" i="1"/>
  <c r="X18" i="1"/>
  <c r="X17" i="1"/>
  <c r="X16" i="1"/>
  <c r="X15" i="1"/>
  <c r="X14" i="1"/>
  <c r="X13" i="1"/>
  <c r="X11" i="1"/>
  <c r="X10" i="1"/>
  <c r="X9" i="1"/>
  <c r="W30" i="1"/>
  <c r="W27" i="1"/>
  <c r="W26" i="1"/>
  <c r="W25" i="1"/>
  <c r="W24" i="1"/>
  <c r="W23" i="1"/>
  <c r="W22" i="1"/>
  <c r="W20" i="1"/>
  <c r="W18" i="1"/>
  <c r="W17" i="1"/>
  <c r="W16" i="1"/>
  <c r="W15" i="1"/>
  <c r="W14" i="1"/>
  <c r="W13" i="1"/>
  <c r="W11" i="1"/>
  <c r="W10" i="1"/>
  <c r="W9" i="1"/>
  <c r="V30" i="1"/>
  <c r="V27" i="1"/>
  <c r="V26" i="1"/>
  <c r="V25" i="1"/>
  <c r="V24" i="1"/>
  <c r="V23" i="1"/>
  <c r="V22" i="1"/>
  <c r="V20" i="1"/>
  <c r="V18" i="1"/>
  <c r="V17" i="1"/>
  <c r="V16" i="1"/>
  <c r="V15" i="1"/>
  <c r="V14" i="1"/>
  <c r="V13" i="1"/>
  <c r="V11" i="1"/>
  <c r="V10" i="1"/>
  <c r="V9" i="1"/>
  <c r="M9" i="1" s="1"/>
  <c r="U30" i="1"/>
  <c r="U27" i="1"/>
  <c r="U26" i="1"/>
  <c r="U25" i="1"/>
  <c r="U24" i="1"/>
  <c r="U23" i="1"/>
  <c r="U22" i="1"/>
  <c r="U20" i="1"/>
  <c r="U18" i="1"/>
  <c r="U17" i="1"/>
  <c r="U16" i="1"/>
  <c r="U15" i="1"/>
  <c r="U14" i="1"/>
  <c r="U13" i="1"/>
  <c r="U11" i="1"/>
  <c r="U10" i="1"/>
  <c r="U9" i="1"/>
  <c r="T30" i="1"/>
  <c r="T27" i="1"/>
  <c r="T26" i="1"/>
  <c r="T25" i="1"/>
  <c r="T24" i="1"/>
  <c r="T23" i="1"/>
  <c r="T22" i="1"/>
  <c r="T20" i="1"/>
  <c r="T18" i="1"/>
  <c r="T17" i="1"/>
  <c r="T16" i="1"/>
  <c r="T15" i="1"/>
  <c r="T14" i="1"/>
  <c r="T13" i="1"/>
  <c r="T11" i="1"/>
  <c r="T10" i="1"/>
  <c r="T9" i="1"/>
  <c r="S30" i="1"/>
  <c r="S27" i="1"/>
  <c r="S26" i="1"/>
  <c r="S25" i="1"/>
  <c r="S24" i="1"/>
  <c r="S23" i="1"/>
  <c r="S22" i="1"/>
  <c r="S20" i="1"/>
  <c r="S18" i="1"/>
  <c r="S17" i="1"/>
  <c r="S16" i="1"/>
  <c r="S15" i="1"/>
  <c r="S14" i="1"/>
  <c r="S13" i="1"/>
  <c r="S11" i="1"/>
  <c r="S10" i="1"/>
  <c r="S9" i="1"/>
  <c r="R30" i="1"/>
  <c r="R27" i="1"/>
  <c r="R26" i="1"/>
  <c r="R25" i="1"/>
  <c r="R24" i="1"/>
  <c r="R23" i="1"/>
  <c r="R22" i="1"/>
  <c r="R20" i="1"/>
  <c r="R18" i="1"/>
  <c r="R17" i="1"/>
  <c r="R16" i="1"/>
  <c r="R15" i="1"/>
  <c r="R14" i="1"/>
  <c r="R13" i="1"/>
  <c r="R11" i="1"/>
  <c r="R10" i="1"/>
  <c r="R9" i="1"/>
  <c r="Q30" i="1"/>
  <c r="Q27" i="1"/>
  <c r="Q26" i="1"/>
  <c r="Q25" i="1"/>
  <c r="Q24" i="1"/>
  <c r="Q23" i="1"/>
  <c r="Q22" i="1"/>
  <c r="Q20" i="1"/>
  <c r="Q18" i="1"/>
  <c r="Q17" i="1"/>
  <c r="Q16" i="1"/>
  <c r="Q15" i="1"/>
  <c r="Q14" i="1"/>
  <c r="Q13" i="1"/>
  <c r="Q11" i="1"/>
  <c r="Q10" i="1"/>
  <c r="Q9" i="1"/>
  <c r="O30" i="1"/>
  <c r="O27" i="1"/>
  <c r="O26" i="1"/>
  <c r="O25" i="1"/>
  <c r="O24" i="1"/>
  <c r="O23" i="1"/>
  <c r="O22" i="1"/>
  <c r="O20" i="1"/>
  <c r="O18" i="1"/>
  <c r="O17" i="1"/>
  <c r="O16" i="1"/>
  <c r="O15" i="1"/>
  <c r="O14" i="1"/>
  <c r="O13" i="1"/>
  <c r="O11" i="1"/>
  <c r="O10" i="1"/>
  <c r="M30" i="1"/>
  <c r="M27" i="1"/>
  <c r="M26" i="1"/>
  <c r="M25" i="1"/>
  <c r="M24" i="1"/>
  <c r="M23" i="1"/>
  <c r="M22" i="1"/>
  <c r="M20" i="1"/>
  <c r="M18" i="1"/>
  <c r="M17" i="1"/>
  <c r="M16" i="1"/>
  <c r="M15" i="1"/>
  <c r="M14" i="1"/>
  <c r="M13" i="1"/>
  <c r="M11" i="1"/>
  <c r="M10" i="1"/>
  <c r="O9" i="1" l="1"/>
</calcChain>
</file>

<file path=xl/sharedStrings.xml><?xml version="1.0" encoding="utf-8"?>
<sst xmlns="http://schemas.openxmlformats.org/spreadsheetml/2006/main" count="115" uniqueCount="56">
  <si>
    <t xml:space="preserve">       INFORME DE SITUACION ACADEMICA DE ALUMNOS</t>
  </si>
  <si>
    <t>Cursada N°: 8170</t>
  </si>
  <si>
    <t xml:space="preserve">Carrera:     TECNICO SUPERIOR EN DESARROLLO DE SOFTWARE        </t>
  </si>
  <si>
    <t>Ciclo: 2</t>
  </si>
  <si>
    <t xml:space="preserve">Espacio:     ESTADISTICA                   </t>
  </si>
  <si>
    <t>(SO22)    2do  1  Anual        2024</t>
  </si>
  <si>
    <t xml:space="preserve">Docente:      ALMARAZ, Ariel Gonzalo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</si>
  <si>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</si>
  <si>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</si>
  <si>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</si>
  <si>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</si>
  <si>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</si>
  <si>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</si>
  <si>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</si>
  <si>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</si>
  <si>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</si>
  <si>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</si>
  <si>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</si>
  <si>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</si>
  <si>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</si>
  <si>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BITSCH, Federico                        </t>
  </si>
  <si>
    <t xml:space="preserve">  </t>
  </si>
  <si>
    <t xml:space="preserve">CARCAMO, Matyas Huberto                 </t>
  </si>
  <si>
    <t>sin promoción, falta SO11</t>
  </si>
  <si>
    <t xml:space="preserve">CARRASCO, Facundo Walter                </t>
  </si>
  <si>
    <t xml:space="preserve">CASAS, Lucero Facundo Martín            </t>
  </si>
  <si>
    <t>-</t>
  </si>
  <si>
    <t>Libre</t>
  </si>
  <si>
    <t xml:space="preserve">DE LA MADRID, Carlos Alberto            </t>
  </si>
  <si>
    <t xml:space="preserve">DIAZ ECHEVERRIA, Gaston                 </t>
  </si>
  <si>
    <t xml:space="preserve">FROLA, Lucas                            </t>
  </si>
  <si>
    <t xml:space="preserve">FUENTES, Enzo Agustin                   </t>
  </si>
  <si>
    <t xml:space="preserve">HOMSI ORTUÑEZ, Karim Mauricio           </t>
  </si>
  <si>
    <t xml:space="preserve">HRYCANIÑK, Facundo Ezequiel             </t>
  </si>
  <si>
    <t xml:space="preserve">LOPEZ ARMENTA, Jorge Alberto            </t>
  </si>
  <si>
    <t>A</t>
  </si>
  <si>
    <t xml:space="preserve">MIRANDA AGUILAR, Raul Alejandro         </t>
  </si>
  <si>
    <t xml:space="preserve">MONTIEL, Ezequiel Tobias                </t>
  </si>
  <si>
    <t xml:space="preserve">MONTIEL, Hernan Octavio                 </t>
  </si>
  <si>
    <t xml:space="preserve">RAMOS, Franco Ariel                     </t>
  </si>
  <si>
    <t xml:space="preserve">REJAS MONTAÑO, Miguel Santiago          </t>
  </si>
  <si>
    <t xml:space="preserve">RIOS, Facundo Gabriel                   </t>
  </si>
  <si>
    <t xml:space="preserve">SALINAS BIÑONES, Miguel Angel           </t>
  </si>
  <si>
    <t xml:space="preserve">SANTILLAN, Santiago Nicolas             </t>
  </si>
  <si>
    <t xml:space="preserve">SERON, Andrade Brenda Nair              </t>
  </si>
  <si>
    <t xml:space="preserve">TOGNINI, Cesar Amado Saul               </t>
  </si>
  <si>
    <t xml:space="preserve">ZEBALLOS, Ezequiel Nicolas Matias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</si>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</sst>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6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13135</v>
      </c>
      <c r="D9" s="4" t="s">
        <v>20</v>
      </c>
      <c r="E9" s="6">
        <v>100</v>
      </c>
      <c r="F9" s="6">
        <v>8</v>
      </c>
      <c r="G9" s="6">
        <v>4</v>
      </c>
      <c r="H9" s="6">
        <v>6</v>
      </c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8</v>
      </c>
      <c r="S9">
        <f>IFERROR(VALUE(G9),0)</f>
        <v>4</v>
      </c>
      <c r="T9">
        <f>IFERROR(VALUE(H9),0)</f>
        <v>6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10270</v>
      </c>
      <c r="D10" s="4" t="s">
        <v>22</v>
      </c>
      <c r="E10" s="6">
        <v>100</v>
      </c>
      <c r="F10" s="6">
        <v>8</v>
      </c>
      <c r="G10" s="6">
        <v>1</v>
      </c>
      <c r="H10" s="6">
        <v>6</v>
      </c>
      <c r="I10" s="6"/>
      <c r="J10" s="6"/>
      <c r="K10" s="6"/>
      <c r="L10" s="6"/>
      <c r="M10" s="7">
        <f>CEILING( AVERAGE( R10,V10),1)</f>
        <v>4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23</v>
      </c>
      <c r="Q10">
        <f>IFERROR(VALUE(E10),0)</f>
        <v>100</v>
      </c>
      <c r="R10">
        <f>IFERROR(VALUE(F10),0)</f>
        <v>8</v>
      </c>
      <c r="S10">
        <f>IFERROR(VALUE(G10),0)</f>
        <v>1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4</v>
      </c>
    </row>
    <row r="11" spans="1:25" x14ac:dyDescent="0.25">
      <c r="A11" s="4"/>
      <c r="B11" s="4">
        <v>3</v>
      </c>
      <c r="C11" s="4">
        <v>10752</v>
      </c>
      <c r="D11" s="4" t="s">
        <v>24</v>
      </c>
      <c r="E11" s="6">
        <v>100</v>
      </c>
      <c r="F11" s="6">
        <v>8</v>
      </c>
      <c r="G11" s="6">
        <v>6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Q11">
        <f>IFERROR(VALUE(E11),0)</f>
        <v>100</v>
      </c>
      <c r="R11">
        <f>IFERROR(VALUE(F11),0)</f>
        <v>8</v>
      </c>
      <c r="S11">
        <f>IFERROR(VALUE(G11),0)</f>
        <v>6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13171</v>
      </c>
      <c r="D12" s="4" t="s">
        <v>25</v>
      </c>
      <c r="E12" s="6">
        <v>87</v>
      </c>
      <c r="F12" s="6">
        <v>8</v>
      </c>
      <c r="G12" s="6">
        <v>4</v>
      </c>
      <c r="H12" s="6">
        <v>1</v>
      </c>
      <c r="I12" s="6" t="s">
        <v>26</v>
      </c>
      <c r="J12" s="6" t="s">
        <v>26</v>
      </c>
      <c r="K12" s="6" t="s">
        <v>26</v>
      </c>
      <c r="L12" s="6" t="s">
        <v>26</v>
      </c>
      <c r="M12" s="7" t="s">
        <v>21</v>
      </c>
      <c r="N12" s="7" t="s">
        <v>21</v>
      </c>
      <c r="O12" s="7" t="s">
        <v>27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A13" s="4"/>
      <c r="B13" s="4">
        <v>5</v>
      </c>
      <c r="C13" s="4">
        <v>13187</v>
      </c>
      <c r="D13" s="4" t="s">
        <v>28</v>
      </c>
      <c r="E13" s="6">
        <v>87</v>
      </c>
      <c r="F13" s="6">
        <v>8</v>
      </c>
      <c r="G13" s="6">
        <v>5</v>
      </c>
      <c r="H13" s="6">
        <v>8</v>
      </c>
      <c r="I13" s="6"/>
      <c r="J13" s="6"/>
      <c r="K13" s="6"/>
      <c r="L13" s="6"/>
      <c r="M13" s="7">
        <f>CEILING( AVERAGE( R13,V13),1)</f>
        <v>4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--</v>
      </c>
      <c r="Q13">
        <f>IFERROR(VALUE(E13),0)</f>
        <v>87</v>
      </c>
      <c r="R13">
        <f>IFERROR(VALUE(F13),0)</f>
        <v>8</v>
      </c>
      <c r="S13">
        <f>IFERROR(VALUE(G13),0)</f>
        <v>5</v>
      </c>
      <c r="T13">
        <f>IFERROR(VALUE(H13),0)</f>
        <v>8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4</v>
      </c>
    </row>
    <row r="14" spans="1:25" x14ac:dyDescent="0.25">
      <c r="A14" s="4"/>
      <c r="B14" s="4">
        <v>6</v>
      </c>
      <c r="C14" s="4">
        <v>13916</v>
      </c>
      <c r="D14" s="4" t="s">
        <v>29</v>
      </c>
      <c r="E14" s="6">
        <v>75</v>
      </c>
      <c r="F14" s="6">
        <v>8</v>
      </c>
      <c r="G14" s="6">
        <v>3</v>
      </c>
      <c r="H14" s="6">
        <v>8</v>
      </c>
      <c r="I14" s="6"/>
      <c r="J14" s="6"/>
      <c r="K14" s="6"/>
      <c r="L14" s="6"/>
      <c r="M14" s="7">
        <f>CEILING( AVERAGE( R14,V14),1)</f>
        <v>4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Q14">
        <f>IFERROR(VALUE(E14),0)</f>
        <v>75</v>
      </c>
      <c r="R14">
        <f>IFERROR(VALUE(F14),0)</f>
        <v>8</v>
      </c>
      <c r="S14">
        <f>IFERROR(VALUE(G14),0)</f>
        <v>3</v>
      </c>
      <c r="T14">
        <f>IFERROR(VALUE(H14),0)</f>
        <v>8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4</v>
      </c>
    </row>
    <row r="15" spans="1:25" x14ac:dyDescent="0.25">
      <c r="A15" s="4"/>
      <c r="B15" s="4">
        <v>7</v>
      </c>
      <c r="C15" s="4">
        <v>12045</v>
      </c>
      <c r="D15" s="4" t="s">
        <v>30</v>
      </c>
      <c r="E15" s="6">
        <v>100</v>
      </c>
      <c r="F15" s="6">
        <v>8</v>
      </c>
      <c r="G15" s="6">
        <v>3</v>
      </c>
      <c r="H15" s="6">
        <v>7</v>
      </c>
      <c r="I15" s="6"/>
      <c r="J15" s="6"/>
      <c r="K15" s="6"/>
      <c r="L15" s="6"/>
      <c r="M15" s="7">
        <f>CEILING( AVERAGE( R15,V15),1)</f>
        <v>4</v>
      </c>
      <c r="N15" s="7" t="s">
        <v>21</v>
      </c>
      <c r="O15" s="7" t="str">
        <f>IF(ISBLANK(E15),"-",IF(AND(ISBLANK(P15),Q15&gt;=65,Y15&gt;=8,S15&gt;=8,U15&gt;=65,W15&gt;=8),"Promociona",IF(AND(Q15&gt;=65,U15&gt;=65,Y15&gt;=6,OR(S15&gt;=6,T15&gt;=6),OR(W15&gt;=6,X15&gt;=6)),"Regular",IF(AND(ISBLANK(I15),Q15&gt;=65,R15&gt;=1,OR(S15&gt;=6,T15&gt;=6)),"--","Libre"))))</f>
        <v>--</v>
      </c>
      <c r="Q15">
        <f>IFERROR(VALUE(E15),0)</f>
        <v>100</v>
      </c>
      <c r="R15">
        <f>IFERROR(VALUE(F15),0)</f>
        <v>8</v>
      </c>
      <c r="S15">
        <f>IFERROR(VALUE(G15),0)</f>
        <v>3</v>
      </c>
      <c r="T15">
        <f>IFERROR(VALUE(H15),0)</f>
        <v>7</v>
      </c>
      <c r="U15">
        <f>IFERROR(VALUE(I15),0)</f>
        <v>0</v>
      </c>
      <c r="V15">
        <f>IFERROR(VALUE(J15),0)</f>
        <v>0</v>
      </c>
      <c r="W15">
        <f>IFERROR(VALUE(K15),0)</f>
        <v>0</v>
      </c>
      <c r="X15">
        <f>IFERROR(VALUE(L15),0)</f>
        <v>0</v>
      </c>
      <c r="Y15">
        <f>IFERROR(VALUE(M15),0)</f>
        <v>4</v>
      </c>
    </row>
    <row r="16" spans="1:25" x14ac:dyDescent="0.25">
      <c r="A16" s="4"/>
      <c r="B16" s="4">
        <v>8</v>
      </c>
      <c r="C16" s="4">
        <v>13199</v>
      </c>
      <c r="D16" s="4" t="s">
        <v>31</v>
      </c>
      <c r="E16" s="6">
        <v>87</v>
      </c>
      <c r="F16" s="6">
        <v>8</v>
      </c>
      <c r="G16" s="6">
        <v>8</v>
      </c>
      <c r="H16" s="6"/>
      <c r="I16" s="6"/>
      <c r="J16" s="6"/>
      <c r="K16" s="6"/>
      <c r="L16" s="6"/>
      <c r="M16" s="7">
        <f>CEILING( AVERAGE( R16,V16),1)</f>
        <v>4</v>
      </c>
      <c r="N16" s="7" t="s">
        <v>21</v>
      </c>
      <c r="O16" s="7" t="str">
        <f>IF(ISBLANK(E16),"-",IF(AND(ISBLANK(P16),Q16&gt;=65,Y16&gt;=8,S16&gt;=8,U16&gt;=65,W16&gt;=8),"Promociona",IF(AND(Q16&gt;=65,U16&gt;=65,Y16&gt;=6,OR(S16&gt;=6,T16&gt;=6),OR(W16&gt;=6,X16&gt;=6)),"Regular",IF(AND(ISBLANK(I16),Q16&gt;=65,R16&gt;=1,OR(S16&gt;=6,T16&gt;=6)),"--","Libre"))))</f>
        <v>--</v>
      </c>
      <c r="Q16">
        <f>IFERROR(VALUE(E16),0)</f>
        <v>87</v>
      </c>
      <c r="R16">
        <f>IFERROR(VALUE(F16),0)</f>
        <v>8</v>
      </c>
      <c r="S16">
        <f>IFERROR(VALUE(G16),0)</f>
        <v>8</v>
      </c>
      <c r="T16">
        <f>IFERROR(VALUE(H16),0)</f>
        <v>0</v>
      </c>
      <c r="U16">
        <f>IFERROR(VALUE(I16),0)</f>
        <v>0</v>
      </c>
      <c r="V16">
        <f>IFERROR(VALUE(J16),0)</f>
        <v>0</v>
      </c>
      <c r="W16">
        <f>IFERROR(VALUE(K16),0)</f>
        <v>0</v>
      </c>
      <c r="X16">
        <f>IFERROR(VALUE(L16),0)</f>
        <v>0</v>
      </c>
      <c r="Y16">
        <f>IFERROR(VALUE(M16),0)</f>
        <v>4</v>
      </c>
    </row>
    <row r="17" spans="1:25" x14ac:dyDescent="0.25">
      <c r="A17" s="4"/>
      <c r="B17" s="4">
        <v>9</v>
      </c>
      <c r="C17" s="4">
        <v>13931</v>
      </c>
      <c r="D17" s="4" t="s">
        <v>32</v>
      </c>
      <c r="E17" s="6">
        <v>75</v>
      </c>
      <c r="F17" s="6">
        <v>8</v>
      </c>
      <c r="G17" s="6">
        <v>10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Q17">
        <f>IFERROR(VALUE(E17),0)</f>
        <v>75</v>
      </c>
      <c r="R17">
        <f>IFERROR(VALUE(F17),0)</f>
        <v>8</v>
      </c>
      <c r="S17">
        <f>IFERROR(VALUE(G17),0)</f>
        <v>10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11211</v>
      </c>
      <c r="D18" s="4" t="s">
        <v>33</v>
      </c>
      <c r="E18" s="6">
        <v>100</v>
      </c>
      <c r="F18" s="6">
        <v>8</v>
      </c>
      <c r="G18" s="6">
        <v>6</v>
      </c>
      <c r="H18" s="6"/>
      <c r="I18" s="6"/>
      <c r="J18" s="6"/>
      <c r="K18" s="6"/>
      <c r="L18" s="6"/>
      <c r="M18" s="7">
        <f>CEILING( AVERAGE( R18,V18),1)</f>
        <v>4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Q18">
        <f>IFERROR(VALUE(E18),0)</f>
        <v>100</v>
      </c>
      <c r="R18">
        <f>IFERROR(VALUE(F18),0)</f>
        <v>8</v>
      </c>
      <c r="S18">
        <f>IFERROR(VALUE(G18),0)</f>
        <v>6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4</v>
      </c>
    </row>
    <row r="19" spans="1:25" x14ac:dyDescent="0.25">
      <c r="A19" s="4"/>
      <c r="B19" s="4">
        <v>11</v>
      </c>
      <c r="C19" s="4">
        <v>13943</v>
      </c>
      <c r="D19" s="4" t="s">
        <v>34</v>
      </c>
      <c r="E19" s="6">
        <v>75</v>
      </c>
      <c r="F19" s="6">
        <v>8</v>
      </c>
      <c r="G19" s="6">
        <v>4</v>
      </c>
      <c r="H19" s="6" t="s">
        <v>35</v>
      </c>
      <c r="I19" s="6" t="s">
        <v>26</v>
      </c>
      <c r="J19" s="6" t="s">
        <v>26</v>
      </c>
      <c r="K19" s="6" t="s">
        <v>26</v>
      </c>
      <c r="L19" s="6" t="s">
        <v>26</v>
      </c>
      <c r="M19" s="7" t="s">
        <v>21</v>
      </c>
      <c r="N19" s="7" t="s">
        <v>21</v>
      </c>
      <c r="O19" s="7" t="s">
        <v>27</v>
      </c>
      <c r="P19" s="2" t="s">
        <v>23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8215</v>
      </c>
      <c r="D20" s="4" t="s">
        <v>36</v>
      </c>
      <c r="E20" s="6">
        <v>100</v>
      </c>
      <c r="F20" s="6">
        <v>8</v>
      </c>
      <c r="G20" s="6">
        <v>10</v>
      </c>
      <c r="H20" s="6"/>
      <c r="I20" s="6"/>
      <c r="J20" s="6"/>
      <c r="K20" s="6"/>
      <c r="L20" s="6"/>
      <c r="M20" s="7">
        <f>CEILING( AVERAGE( R20,V20),1)</f>
        <v>4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Q20">
        <f>IFERROR(VALUE(E20),0)</f>
        <v>100</v>
      </c>
      <c r="R20">
        <f>IFERROR(VALUE(F20),0)</f>
        <v>8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4</v>
      </c>
    </row>
    <row r="21" spans="1:25" x14ac:dyDescent="0.25">
      <c r="A21" s="4"/>
      <c r="B21" s="4">
        <v>13</v>
      </c>
      <c r="C21" s="4">
        <v>10058</v>
      </c>
      <c r="D21" s="4" t="s">
        <v>37</v>
      </c>
      <c r="E21" s="6">
        <v>75</v>
      </c>
      <c r="F21" s="6">
        <v>8</v>
      </c>
      <c r="G21" s="6">
        <v>4</v>
      </c>
      <c r="H21" s="6">
        <v>1</v>
      </c>
      <c r="I21" s="6" t="s">
        <v>26</v>
      </c>
      <c r="J21" s="6" t="s">
        <v>26</v>
      </c>
      <c r="K21" s="6" t="s">
        <v>26</v>
      </c>
      <c r="L21" s="6" t="s">
        <v>26</v>
      </c>
      <c r="M21" s="7" t="s">
        <v>21</v>
      </c>
      <c r="N21" s="7" t="s">
        <v>21</v>
      </c>
      <c r="O21" s="7" t="s">
        <v>27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</row>
    <row r="22" spans="1:25" x14ac:dyDescent="0.25">
      <c r="A22" s="4"/>
      <c r="B22" s="4">
        <v>14</v>
      </c>
      <c r="C22" s="4">
        <v>13723</v>
      </c>
      <c r="D22" s="4" t="s">
        <v>38</v>
      </c>
      <c r="E22" s="6">
        <v>100</v>
      </c>
      <c r="F22" s="6">
        <v>8</v>
      </c>
      <c r="G22" s="6">
        <v>8</v>
      </c>
      <c r="H22" s="6"/>
      <c r="I22" s="6"/>
      <c r="J22" s="6"/>
      <c r="K22" s="6"/>
      <c r="L22" s="6"/>
      <c r="M22" s="7">
        <f>CEILING( AVERAGE( R22,V22),1)</f>
        <v>4</v>
      </c>
      <c r="N22" s="7" t="s">
        <v>21</v>
      </c>
      <c r="O22" s="7" t="str">
        <f>IF(ISBLANK(E22),"-",IF(AND(ISBLANK(P22),Q22&gt;=65,Y22&gt;=8,S22&gt;=8,U22&gt;=65,W22&gt;=8),"Promociona",IF(AND(Q22&gt;=65,U22&gt;=65,Y22&gt;=6,OR(S22&gt;=6,T22&gt;=6),OR(W22&gt;=6,X22&gt;=6)),"Regular",IF(AND(ISBLANK(I22),Q22&gt;=65,R22&gt;=1,OR(S22&gt;=6,T22&gt;=6)),"--","Libre"))))</f>
        <v>--</v>
      </c>
      <c r="P22" s="2" t="s">
        <v>23</v>
      </c>
      <c r="Q22">
        <f>IFERROR(VALUE(E22),0)</f>
        <v>100</v>
      </c>
      <c r="R22">
        <f>IFERROR(VALUE(F22),0)</f>
        <v>8</v>
      </c>
      <c r="S22">
        <f>IFERROR(VALUE(G22),0)</f>
        <v>8</v>
      </c>
      <c r="T22">
        <f>IFERROR(VALUE(H22),0)</f>
        <v>0</v>
      </c>
      <c r="U22">
        <f>IFERROR(VALUE(I22),0)</f>
        <v>0</v>
      </c>
      <c r="V22">
        <f>IFERROR(VALUE(J22),0)</f>
        <v>0</v>
      </c>
      <c r="W22">
        <f>IFERROR(VALUE(K22),0)</f>
        <v>0</v>
      </c>
      <c r="X22">
        <f>IFERROR(VALUE(L22),0)</f>
        <v>0</v>
      </c>
      <c r="Y22">
        <f>IFERROR(VALUE(M22),0)</f>
        <v>4</v>
      </c>
    </row>
    <row r="23" spans="1:25" x14ac:dyDescent="0.25">
      <c r="A23" s="4"/>
      <c r="B23" s="4">
        <v>15</v>
      </c>
      <c r="C23" s="4">
        <v>13464</v>
      </c>
      <c r="D23" s="4" t="s">
        <v>39</v>
      </c>
      <c r="E23" s="6">
        <v>87</v>
      </c>
      <c r="F23" s="6">
        <v>8</v>
      </c>
      <c r="G23" s="6">
        <v>2</v>
      </c>
      <c r="H23" s="6">
        <v>7</v>
      </c>
      <c r="I23" s="6"/>
      <c r="J23" s="6"/>
      <c r="K23" s="6"/>
      <c r="L23" s="6"/>
      <c r="M23" s="7">
        <f>CEILING( AVERAGE( R23,V23),1)</f>
        <v>4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Q23">
        <f>IFERROR(VALUE(E23),0)</f>
        <v>87</v>
      </c>
      <c r="R23">
        <f>IFERROR(VALUE(F23),0)</f>
        <v>8</v>
      </c>
      <c r="S23">
        <f>IFERROR(VALUE(G23),0)</f>
        <v>2</v>
      </c>
      <c r="T23">
        <f>IFERROR(VALUE(H23),0)</f>
        <v>7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4</v>
      </c>
    </row>
    <row r="24" spans="1:25" x14ac:dyDescent="0.25">
      <c r="A24" s="4"/>
      <c r="B24" s="4">
        <v>16</v>
      </c>
      <c r="C24" s="4">
        <v>13907</v>
      </c>
      <c r="D24" s="4" t="s">
        <v>40</v>
      </c>
      <c r="E24" s="6">
        <v>87</v>
      </c>
      <c r="F24" s="6">
        <v>8</v>
      </c>
      <c r="G24" s="6">
        <v>10</v>
      </c>
      <c r="H24" s="6"/>
      <c r="I24" s="6"/>
      <c r="J24" s="6"/>
      <c r="K24" s="6"/>
      <c r="L24" s="6"/>
      <c r="M24" s="7">
        <f>CEILING( AVERAGE( R24,V24),1)</f>
        <v>4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Q24">
        <f>IFERROR(VALUE(E24),0)</f>
        <v>87</v>
      </c>
      <c r="R24">
        <f>IFERROR(VALUE(F24),0)</f>
        <v>8</v>
      </c>
      <c r="S24">
        <f>IFERROR(VALUE(G24),0)</f>
        <v>10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4</v>
      </c>
    </row>
    <row r="25" spans="1:25" x14ac:dyDescent="0.25">
      <c r="A25" s="4"/>
      <c r="B25" s="4">
        <v>17</v>
      </c>
      <c r="C25" s="4">
        <v>10002</v>
      </c>
      <c r="D25" s="4" t="s">
        <v>41</v>
      </c>
      <c r="E25" s="6">
        <v>87</v>
      </c>
      <c r="F25" s="6">
        <v>8</v>
      </c>
      <c r="G25" s="6">
        <v>7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Q25">
        <f>IFERROR(VALUE(E25),0)</f>
        <v>87</v>
      </c>
      <c r="R25">
        <f>IFERROR(VALUE(F25),0)</f>
        <v>8</v>
      </c>
      <c r="S25">
        <f>IFERROR(VALUE(G25),0)</f>
        <v>7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11677</v>
      </c>
      <c r="D26" s="4" t="s">
        <v>42</v>
      </c>
      <c r="E26" s="6">
        <v>100</v>
      </c>
      <c r="F26" s="6">
        <v>8</v>
      </c>
      <c r="G26" s="6">
        <v>7</v>
      </c>
      <c r="H26" s="6"/>
      <c r="I26" s="6"/>
      <c r="J26" s="6"/>
      <c r="K26" s="6"/>
      <c r="L26" s="6"/>
      <c r="M26" s="7">
        <f>CEILING( AVERAGE( R26,V26),1)</f>
        <v>4</v>
      </c>
      <c r="N26" s="7" t="s">
        <v>21</v>
      </c>
      <c r="O26" s="7" t="str">
        <f>IF(ISBLANK(E26),"-",IF(AND(ISBLANK(P26),Q26&gt;=65,Y26&gt;=8,S26&gt;=8,U26&gt;=65,W26&gt;=8),"Promociona",IF(AND(Q26&gt;=65,U26&gt;=65,Y26&gt;=6,OR(S26&gt;=6,T26&gt;=6),OR(W26&gt;=6,X26&gt;=6)),"Regular",IF(AND(ISBLANK(I26),Q26&gt;=65,R26&gt;=1,OR(S26&gt;=6,T26&gt;=6)),"--","Libre"))))</f>
        <v>--</v>
      </c>
      <c r="Q26">
        <f>IFERROR(VALUE(E26),0)</f>
        <v>100</v>
      </c>
      <c r="R26">
        <f>IFERROR(VALUE(F26),0)</f>
        <v>8</v>
      </c>
      <c r="S26">
        <f>IFERROR(VALUE(G26),0)</f>
        <v>7</v>
      </c>
      <c r="T26">
        <f>IFERROR(VALUE(H26),0)</f>
        <v>0</v>
      </c>
      <c r="U26">
        <f>IFERROR(VALUE(I26),0)</f>
        <v>0</v>
      </c>
      <c r="V26">
        <f>IFERROR(VALUE(J26),0)</f>
        <v>0</v>
      </c>
      <c r="W26">
        <f>IFERROR(VALUE(K26),0)</f>
        <v>0</v>
      </c>
      <c r="X26">
        <f>IFERROR(VALUE(L26),0)</f>
        <v>0</v>
      </c>
      <c r="Y26">
        <f>IFERROR(VALUE(M26),0)</f>
        <v>4</v>
      </c>
    </row>
    <row r="27" spans="1:25" x14ac:dyDescent="0.25">
      <c r="A27" s="4"/>
      <c r="B27" s="4">
        <v>19</v>
      </c>
      <c r="C27" s="4">
        <v>13950</v>
      </c>
      <c r="D27" s="4" t="s">
        <v>43</v>
      </c>
      <c r="E27" s="6">
        <v>75</v>
      </c>
      <c r="F27" s="6">
        <v>8</v>
      </c>
      <c r="G27" s="6">
        <v>8</v>
      </c>
      <c r="H27" s="6"/>
      <c r="I27" s="6"/>
      <c r="J27" s="6"/>
      <c r="K27" s="6"/>
      <c r="L27" s="6"/>
      <c r="M27" s="7">
        <f>CEILING( AVERAGE( R27,V27),1)</f>
        <v>4</v>
      </c>
      <c r="N27" s="7" t="s">
        <v>21</v>
      </c>
      <c r="O27" s="7" t="str">
        <f>IF(ISBLANK(E27),"-",IF(AND(ISBLANK(P27),Q27&gt;=65,Y27&gt;=8,S27&gt;=8,U27&gt;=65,W27&gt;=8),"Promociona",IF(AND(Q27&gt;=65,U27&gt;=65,Y27&gt;=6,OR(S27&gt;=6,T27&gt;=6),OR(W27&gt;=6,X27&gt;=6)),"Regular",IF(AND(ISBLANK(I27),Q27&gt;=65,R27&gt;=1,OR(S27&gt;=6,T27&gt;=6)),"--","Libre"))))</f>
        <v>--</v>
      </c>
      <c r="P27" s="2" t="s">
        <v>23</v>
      </c>
      <c r="Q27">
        <f>IFERROR(VALUE(E27),0)</f>
        <v>75</v>
      </c>
      <c r="R27">
        <f>IFERROR(VALUE(F27),0)</f>
        <v>8</v>
      </c>
      <c r="S27">
        <f>IFERROR(VALUE(G27),0)</f>
        <v>8</v>
      </c>
      <c r="T27">
        <f>IFERROR(VALUE(H27),0)</f>
        <v>0</v>
      </c>
      <c r="U27">
        <f>IFERROR(VALUE(I27),0)</f>
        <v>0</v>
      </c>
      <c r="V27">
        <f>IFERROR(VALUE(J27),0)</f>
        <v>0</v>
      </c>
      <c r="W27">
        <f>IFERROR(VALUE(K27),0)</f>
        <v>0</v>
      </c>
      <c r="X27">
        <f>IFERROR(VALUE(L27),0)</f>
        <v>0</v>
      </c>
      <c r="Y27">
        <f>IFERROR(VALUE(M27),0)</f>
        <v>4</v>
      </c>
    </row>
    <row r="28" spans="1:25" x14ac:dyDescent="0.25">
      <c r="A28" s="4"/>
      <c r="B28" s="4">
        <v>20</v>
      </c>
      <c r="C28" s="4">
        <v>13158</v>
      </c>
      <c r="D28" s="4" t="s">
        <v>44</v>
      </c>
      <c r="E28" s="6">
        <v>65</v>
      </c>
      <c r="F28" s="6">
        <v>8</v>
      </c>
      <c r="G28" s="6">
        <v>5</v>
      </c>
      <c r="H28" s="6" t="s">
        <v>35</v>
      </c>
      <c r="I28" s="6" t="s">
        <v>26</v>
      </c>
      <c r="J28" s="6" t="s">
        <v>26</v>
      </c>
      <c r="K28" s="6" t="s">
        <v>26</v>
      </c>
      <c r="L28" s="6" t="s">
        <v>26</v>
      </c>
      <c r="M28" s="7" t="s">
        <v>21</v>
      </c>
      <c r="N28" s="7" t="s">
        <v>21</v>
      </c>
      <c r="O28" s="7" t="s">
        <v>27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13461</v>
      </c>
      <c r="D29" s="4" t="s">
        <v>45</v>
      </c>
      <c r="E29" s="6">
        <v>65</v>
      </c>
      <c r="F29" s="6">
        <v>8</v>
      </c>
      <c r="G29" s="6">
        <v>1</v>
      </c>
      <c r="H29" s="6" t="s">
        <v>35</v>
      </c>
      <c r="I29" s="6" t="s">
        <v>26</v>
      </c>
      <c r="J29" s="6" t="s">
        <v>26</v>
      </c>
      <c r="K29" s="6" t="s">
        <v>26</v>
      </c>
      <c r="L29" s="6" t="s">
        <v>26</v>
      </c>
      <c r="M29" s="7" t="s">
        <v>21</v>
      </c>
      <c r="N29" s="7" t="s">
        <v>21</v>
      </c>
      <c r="O29" s="7" t="s">
        <v>27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A30" s="4"/>
      <c r="B30" s="4">
        <v>22</v>
      </c>
      <c r="C30" s="4">
        <v>13462</v>
      </c>
      <c r="D30" s="4" t="s">
        <v>46</v>
      </c>
      <c r="E30" s="6">
        <v>75</v>
      </c>
      <c r="F30" s="6">
        <v>8</v>
      </c>
      <c r="G30" s="6">
        <v>9</v>
      </c>
      <c r="H30" s="6"/>
      <c r="I30" s="6"/>
      <c r="J30" s="6"/>
      <c r="K30" s="6"/>
      <c r="L30" s="6"/>
      <c r="M30" s="7">
        <f>CEILING( AVERAGE( R30,V30),1)</f>
        <v>4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Q30">
        <f>IFERROR(VALUE(E30),0)</f>
        <v>75</v>
      </c>
      <c r="R30">
        <f>IFERROR(VALUE(F30),0)</f>
        <v>8</v>
      </c>
      <c r="S30">
        <f>IFERROR(VALUE(G30),0)</f>
        <v>9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4</v>
      </c>
    </row>
    <row r="32" spans="1:25" x14ac:dyDescent="0.25">
      <c r="A32" t="s">
        <v>47</v>
      </c>
    </row>
    <row r="33" spans="1:8" x14ac:dyDescent="0.25">
      <c r="A33" t="s">
        <v>48</v>
      </c>
    </row>
    <row r="34" spans="1:8" x14ac:dyDescent="0.25">
      <c r="A34" t="s">
        <v>49</v>
      </c>
    </row>
    <row r="35" spans="1:8" x14ac:dyDescent="0.25">
      <c r="A35" t="s">
        <v>50</v>
      </c>
    </row>
    <row r="36" spans="1:8" x14ac:dyDescent="0.25">
      <c r="A36" t="s">
        <v>51</v>
      </c>
    </row>
    <row r="38" spans="1:8" x14ac:dyDescent="0.25">
      <c r="D38" t="s">
        <v>52</v>
      </c>
    </row>
    <row r="39" spans="1:8" x14ac:dyDescent="0.25">
      <c r="D39" t="s">
        <v>53</v>
      </c>
      <c r="E39">
        <v>5</v>
      </c>
    </row>
    <row r="40" spans="1:8" x14ac:dyDescent="0.25">
      <c r="D40" t="s">
        <v>54</v>
      </c>
    </row>
    <row r="41" spans="1:8" x14ac:dyDescent="0.25">
      <c r="H41" t="s">
        <v>55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SO22_2d1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2024-10-31T22:30:08Z</dcterms:created>
  <dcterms:modified xsi:type="dcterms:W3CDTF">2024-10-31T22:30:08Z</dcterms:modified>
</cp:coreProperties>
</file>